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@IT1 2016\LATIHAN\"/>
    </mc:Choice>
  </mc:AlternateContent>
  <bookViews>
    <workbookView xWindow="0" yWindow="0" windowWidth="20490" windowHeight="753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G6" i="2" l="1"/>
  <c r="G7" i="2"/>
  <c r="G8" i="2"/>
  <c r="G9" i="2"/>
  <c r="G5" i="2"/>
  <c r="J21" i="1"/>
  <c r="J11" i="1"/>
  <c r="J12" i="1"/>
  <c r="J13" i="1"/>
  <c r="J15" i="1"/>
  <c r="J16" i="1"/>
  <c r="J17" i="1"/>
  <c r="J6" i="1"/>
  <c r="J7" i="1"/>
  <c r="J8" i="1"/>
  <c r="J9" i="1"/>
  <c r="J14" i="1"/>
  <c r="J5" i="1"/>
  <c r="J10" i="1"/>
  <c r="J20" i="1" l="1"/>
  <c r="J19" i="1"/>
  <c r="J18" i="1"/>
  <c r="G10" i="2"/>
</calcChain>
</file>

<file path=xl/sharedStrings.xml><?xml version="1.0" encoding="utf-8"?>
<sst xmlns="http://schemas.openxmlformats.org/spreadsheetml/2006/main" count="72" uniqueCount="64">
  <si>
    <t>TOTAL BAYAR</t>
  </si>
  <si>
    <t>LAMA PERJALANAN</t>
  </si>
  <si>
    <t>JAM BERANGKAT</t>
  </si>
  <si>
    <t>KELAS</t>
  </si>
  <si>
    <t>HARGA TIKET</t>
  </si>
  <si>
    <t>JUMLAH PENUMPANG</t>
  </si>
  <si>
    <t>KOTA TUJUAN</t>
  </si>
  <si>
    <t>NAMA KAPAL</t>
  </si>
  <si>
    <t>KODE TIKET</t>
  </si>
  <si>
    <t>NO</t>
  </si>
  <si>
    <t>TANGGAL : 26-MARCH-2009</t>
  </si>
  <si>
    <t>PENJUALAN TIKET KAPAL</t>
  </si>
  <si>
    <t>KB-IR/12:00/1</t>
  </si>
  <si>
    <t>KB-BL/16:30/1</t>
  </si>
  <si>
    <t>KR-MD/14:00/2</t>
  </si>
  <si>
    <t>KB-MD/14:00/2</t>
  </si>
  <si>
    <t>RJ-BL/16:30/1</t>
  </si>
  <si>
    <t>KB-MD/14:00/3</t>
  </si>
  <si>
    <t>KB-BL/14:00/4</t>
  </si>
  <si>
    <t>RJ-IR/12:00/1</t>
  </si>
  <si>
    <t>RJ-MD/14:00/2</t>
  </si>
  <si>
    <t>KR-IR/12:00/4</t>
  </si>
  <si>
    <t>RJ-MD/14:00/4</t>
  </si>
  <si>
    <t>KR-IR/12:00/2</t>
  </si>
  <si>
    <t>TABEL NAMA HARGA KAPAL DAN HARGA TIKET</t>
  </si>
  <si>
    <t>KODE</t>
  </si>
  <si>
    <t>BALI</t>
  </si>
  <si>
    <t>MEDAN</t>
  </si>
  <si>
    <t>IRIAN JAYA</t>
  </si>
  <si>
    <t>KB</t>
  </si>
  <si>
    <t>RJ</t>
  </si>
  <si>
    <t>KR</t>
  </si>
  <si>
    <t>RINJANI</t>
  </si>
  <si>
    <t>KERINCI</t>
  </si>
  <si>
    <t>KODE KELAS</t>
  </si>
  <si>
    <t>KELAS KAPAL</t>
  </si>
  <si>
    <t>Kelas  1</t>
  </si>
  <si>
    <t>kelas 2</t>
  </si>
  <si>
    <t>kelas 3</t>
  </si>
  <si>
    <t>kode tujuan</t>
  </si>
  <si>
    <t>kota tujuan</t>
  </si>
  <si>
    <t>lama perjalanan</t>
  </si>
  <si>
    <t>BL</t>
  </si>
  <si>
    <t>MD</t>
  </si>
  <si>
    <t>IR</t>
  </si>
  <si>
    <t>TOTAL SELURUHNYA</t>
  </si>
  <si>
    <t>RATA-RATA TOTAL BAYAR</t>
  </si>
  <si>
    <t>TOTAL BAYAR TERTINGGI</t>
  </si>
  <si>
    <t>TOTAL BAYAR KOTA TUJUAN BALI</t>
  </si>
  <si>
    <t>TOTAL BAYAR KOTA TUJUAN H28</t>
  </si>
  <si>
    <t>KB-IR/12:00/2</t>
  </si>
  <si>
    <t>Ekonomi</t>
  </si>
  <si>
    <t xml:space="preserve">PERKEMBANGAN PENJUALAN TIKET KAPAL LAUT TAHUN </t>
  </si>
  <si>
    <t>2004-2008</t>
  </si>
  <si>
    <t>TAHUN PENJUALAN</t>
  </si>
  <si>
    <t>TUJUAN</t>
  </si>
  <si>
    <t>TOTAL</t>
  </si>
  <si>
    <t>PADANG</t>
  </si>
  <si>
    <t>AMBON</t>
  </si>
  <si>
    <t>KAMBUNA</t>
  </si>
  <si>
    <t>Digit 1,2 menunjukkan Nama Kapal</t>
  </si>
  <si>
    <t>Digit 3,4 menunjukan Tujuan berangkat, digit 7,8,9,10,11 menunjukan jam keberangkatan</t>
  </si>
  <si>
    <t xml:space="preserve">Digit 12 menunjukan kelas </t>
  </si>
  <si>
    <t>Harga tiket ditentukan berdasarkan nama kapal dan tujuan berangkat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</si>
</sst>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Rp&quot;* #,##0_);_(&quot;Rp&quot;* \(#,##0\);_(&quot;Rp&quot;* &quot;-&quot;_);_(@_)"/>
    <numFmt numFmtId="164" formatCode="0\ &quot;JAM&quot;"/>
    <numFmt numFmtId="165" formatCode="0\ &quot;ORANG&quot;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2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2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2" fontId="0" fillId="0" borderId="0" xfId="0" applyNumberFormat="1"/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G1" zoomScale="170" zoomScaleNormal="170" workbookViewId="0">
      <selection activeCell="H13" sqref="H13"/>
    </sheetView>
  </sheetViews>
  <sheetFormatPr defaultRowHeight="15" x14ac:dyDescent="0.25"/>
  <cols>
    <col min="2" max="2" width="14.5703125" customWidth="1"/>
    <col min="3" max="3" width="13.140625" customWidth="1"/>
    <col min="4" max="4" width="12.5703125" customWidth="1"/>
    <col min="5" max="5" width="15.85546875" customWidth="1"/>
    <col min="6" max="6" width="13.7109375" customWidth="1"/>
    <col min="7" max="7" width="15" customWidth="1"/>
    <col min="8" max="8" width="12.140625" customWidth="1"/>
    <col min="9" max="9" width="12.42578125" customWidth="1"/>
    <col min="10" max="10" width="17.85546875" customWidth="1"/>
  </cols>
  <sheetData>
    <row r="1" spans="1:10" x14ac:dyDescent="0.25">
      <c r="A1" t="s">
        <v>11</v>
      </c>
    </row>
    <row r="2" spans="1:10" x14ac:dyDescent="0.25">
      <c r="A2" t="s">
        <v>10</v>
      </c>
    </row>
    <row r="4" spans="1:10" ht="31.5" customHeight="1" x14ac:dyDescent="0.25">
      <c r="A4" s="3" t="s">
        <v>9</v>
      </c>
      <c r="B4" s="3" t="s">
        <v>8</v>
      </c>
      <c r="C4" s="3" t="s">
        <v>7</v>
      </c>
      <c r="D4" s="4" t="s">
        <v>6</v>
      </c>
      <c r="E4" s="4" t="s">
        <v>5</v>
      </c>
      <c r="F4" s="4" t="s">
        <v>4</v>
      </c>
      <c r="G4" s="3" t="s">
        <v>3</v>
      </c>
      <c r="H4" s="4" t="s">
        <v>2</v>
      </c>
      <c r="I4" s="4" t="s">
        <v>1</v>
      </c>
      <c r="J4" s="4" t="s">
        <v>0</v>
      </c>
    </row>
    <row r="5" spans="1:10" x14ac:dyDescent="0.25">
      <c r="A5" s="3">
        <v>1</v>
      </c>
      <c r="B5" s="1" t="s">
        <v>12</v>
      </c>
      <c r="C5" s="1" t="str">
        <f>VLOOKUP(LEFT(B5,2),$A$26:$E$28,2,FALSE)</f>
        <v>KAMBUNA</v>
      </c>
      <c r="D5" s="1"/>
      <c r="E5" s="10">
        <v>2</v>
      </c>
      <c r="F5" s="1"/>
      <c r="G5" s="1"/>
      <c r="H5" s="8"/>
      <c r="I5" s="9"/>
      <c r="J5" s="1">
        <f>E5*F5</f>
        <v>0</v>
      </c>
    </row>
    <row r="6" spans="1:10" x14ac:dyDescent="0.25">
      <c r="A6" s="3">
        <v>2</v>
      </c>
      <c r="B6" s="1" t="s">
        <v>13</v>
      </c>
      <c r="C6" s="1" t="str">
        <f t="shared" ref="C6:C17" si="0">VLOOKUP(LEFT(B6,2),$A$26:$E$28,2,FALSE)</f>
        <v>KAMBUNA</v>
      </c>
      <c r="D6" s="1"/>
      <c r="E6" s="10">
        <v>5</v>
      </c>
      <c r="F6" s="1"/>
      <c r="G6" s="1"/>
      <c r="H6" s="8"/>
      <c r="I6" s="9"/>
      <c r="J6" s="1">
        <f t="shared" ref="J6:J17" si="1">E6*F6</f>
        <v>0</v>
      </c>
    </row>
    <row r="7" spans="1:10" x14ac:dyDescent="0.25">
      <c r="A7" s="3">
        <v>3</v>
      </c>
      <c r="B7" s="1" t="s">
        <v>14</v>
      </c>
      <c r="C7" s="1" t="str">
        <f t="shared" si="0"/>
        <v>KERINCI</v>
      </c>
      <c r="D7" s="1"/>
      <c r="E7" s="10">
        <v>1</v>
      </c>
      <c r="F7" s="1"/>
      <c r="G7" s="1"/>
      <c r="H7" s="8"/>
      <c r="I7" s="9"/>
      <c r="J7" s="1">
        <f t="shared" si="1"/>
        <v>0</v>
      </c>
    </row>
    <row r="8" spans="1:10" x14ac:dyDescent="0.25">
      <c r="A8" s="3">
        <v>4</v>
      </c>
      <c r="B8" s="1" t="s">
        <v>15</v>
      </c>
      <c r="C8" s="1" t="str">
        <f t="shared" si="0"/>
        <v>KAMBUNA</v>
      </c>
      <c r="D8" s="1"/>
      <c r="E8" s="10">
        <v>2</v>
      </c>
      <c r="F8" s="1"/>
      <c r="G8" s="1"/>
      <c r="H8" s="8"/>
      <c r="I8" s="9"/>
      <c r="J8" s="1">
        <f t="shared" si="1"/>
        <v>0</v>
      </c>
    </row>
    <row r="9" spans="1:10" x14ac:dyDescent="0.25">
      <c r="A9" s="3">
        <v>5</v>
      </c>
      <c r="B9" s="1" t="s">
        <v>16</v>
      </c>
      <c r="C9" s="1" t="str">
        <f t="shared" si="0"/>
        <v>RINJANI</v>
      </c>
      <c r="D9" s="1"/>
      <c r="E9" s="10">
        <v>4</v>
      </c>
      <c r="F9" s="1"/>
      <c r="G9" s="1"/>
      <c r="H9" s="8"/>
      <c r="I9" s="9"/>
      <c r="J9" s="1">
        <f t="shared" si="1"/>
        <v>0</v>
      </c>
    </row>
    <row r="10" spans="1:10" x14ac:dyDescent="0.25">
      <c r="A10" s="3">
        <v>6</v>
      </c>
      <c r="B10" s="1" t="s">
        <v>50</v>
      </c>
      <c r="C10" s="1" t="str">
        <f t="shared" si="0"/>
        <v>KAMBUNA</v>
      </c>
      <c r="D10" s="1"/>
      <c r="E10" s="10">
        <v>2</v>
      </c>
      <c r="F10" s="1"/>
      <c r="G10" s="1"/>
      <c r="H10" s="8"/>
      <c r="I10" s="9"/>
      <c r="J10" s="1">
        <f t="shared" si="1"/>
        <v>0</v>
      </c>
    </row>
    <row r="11" spans="1:10" x14ac:dyDescent="0.25">
      <c r="A11" s="3">
        <v>7</v>
      </c>
      <c r="B11" s="1" t="s">
        <v>17</v>
      </c>
      <c r="C11" s="1" t="str">
        <f t="shared" si="0"/>
        <v>KAMBUNA</v>
      </c>
      <c r="D11" s="1"/>
      <c r="E11" s="10">
        <v>1</v>
      </c>
      <c r="F11" s="1"/>
      <c r="G11" s="1"/>
      <c r="H11" s="8"/>
      <c r="I11" s="9"/>
      <c r="J11" s="1">
        <f t="shared" si="1"/>
        <v>0</v>
      </c>
    </row>
    <row r="12" spans="1:10" x14ac:dyDescent="0.25">
      <c r="A12" s="3">
        <v>8</v>
      </c>
      <c r="B12" s="1" t="s">
        <v>18</v>
      </c>
      <c r="C12" s="1" t="str">
        <f t="shared" si="0"/>
        <v>KAMBUNA</v>
      </c>
      <c r="D12" s="1"/>
      <c r="E12" s="10">
        <v>6</v>
      </c>
      <c r="F12" s="1"/>
      <c r="G12" s="1"/>
      <c r="H12" s="8"/>
      <c r="I12" s="9"/>
      <c r="J12" s="1">
        <f t="shared" si="1"/>
        <v>0</v>
      </c>
    </row>
    <row r="13" spans="1:10" x14ac:dyDescent="0.25">
      <c r="A13" s="3">
        <v>9</v>
      </c>
      <c r="B13" s="1" t="s">
        <v>19</v>
      </c>
      <c r="C13" s="1" t="str">
        <f t="shared" si="0"/>
        <v>RINJANI</v>
      </c>
      <c r="D13" s="1"/>
      <c r="E13" s="10">
        <v>4</v>
      </c>
      <c r="F13" s="1"/>
      <c r="G13" s="1"/>
      <c r="H13" s="8"/>
      <c r="I13" s="9"/>
      <c r="J13" s="1">
        <f t="shared" si="1"/>
        <v>0</v>
      </c>
    </row>
    <row r="14" spans="1:10" x14ac:dyDescent="0.25">
      <c r="A14" s="3">
        <v>10</v>
      </c>
      <c r="B14" s="1" t="s">
        <v>20</v>
      </c>
      <c r="C14" s="1" t="str">
        <f t="shared" si="0"/>
        <v>RINJANI</v>
      </c>
      <c r="D14" s="1"/>
      <c r="E14" s="10">
        <v>3</v>
      </c>
      <c r="F14" s="1"/>
      <c r="G14" s="1"/>
      <c r="H14" s="8"/>
      <c r="I14" s="9"/>
      <c r="J14" s="1">
        <f t="shared" si="1"/>
        <v>0</v>
      </c>
    </row>
    <row r="15" spans="1:10" x14ac:dyDescent="0.25">
      <c r="A15" s="3">
        <v>11</v>
      </c>
      <c r="B15" s="1" t="s">
        <v>21</v>
      </c>
      <c r="C15" s="1" t="str">
        <f t="shared" si="0"/>
        <v>KERINCI</v>
      </c>
      <c r="D15" s="1"/>
      <c r="E15" s="10">
        <v>2</v>
      </c>
      <c r="F15" s="1"/>
      <c r="G15" s="1"/>
      <c r="H15" s="8"/>
      <c r="I15" s="9"/>
      <c r="J15" s="1">
        <f t="shared" si="1"/>
        <v>0</v>
      </c>
    </row>
    <row r="16" spans="1:10" x14ac:dyDescent="0.25">
      <c r="A16" s="3">
        <v>12</v>
      </c>
      <c r="B16" s="1" t="s">
        <v>22</v>
      </c>
      <c r="C16" s="1" t="str">
        <f t="shared" si="0"/>
        <v>RINJANI</v>
      </c>
      <c r="D16" s="1"/>
      <c r="E16" s="10">
        <v>3</v>
      </c>
      <c r="F16" s="1"/>
      <c r="G16" s="1"/>
      <c r="H16" s="8"/>
      <c r="I16" s="9"/>
      <c r="J16" s="1">
        <f t="shared" si="1"/>
        <v>0</v>
      </c>
    </row>
    <row r="17" spans="1:11" x14ac:dyDescent="0.25">
      <c r="A17" s="3">
        <v>13</v>
      </c>
      <c r="B17" s="1" t="s">
        <v>23</v>
      </c>
      <c r="C17" s="1" t="str">
        <f t="shared" si="0"/>
        <v>KERINCI</v>
      </c>
      <c r="D17" s="1"/>
      <c r="E17" s="10">
        <v>1</v>
      </c>
      <c r="F17" s="1"/>
      <c r="G17" s="1"/>
      <c r="H17" s="8"/>
      <c r="I17" s="9"/>
      <c r="J17" s="1">
        <f t="shared" si="1"/>
        <v>0</v>
      </c>
    </row>
    <row r="18" spans="1:11" x14ac:dyDescent="0.25">
      <c r="A18" s="19" t="s">
        <v>60</v>
      </c>
      <c r="F18" s="15" t="s">
        <v>45</v>
      </c>
      <c r="G18" s="16"/>
      <c r="H18" s="16"/>
      <c r="I18" s="17"/>
      <c r="J18" s="1">
        <f>SUM(J5:J17)</f>
        <v>0</v>
      </c>
    </row>
    <row r="19" spans="1:11" x14ac:dyDescent="0.25">
      <c r="A19" s="19" t="s">
        <v>61</v>
      </c>
      <c r="F19" s="15" t="s">
        <v>46</v>
      </c>
      <c r="G19" s="16"/>
      <c r="H19" s="16"/>
      <c r="I19" s="17"/>
      <c r="J19" s="1">
        <f>AVERAGE(J5:J17)</f>
        <v>0</v>
      </c>
    </row>
    <row r="20" spans="1:11" x14ac:dyDescent="0.25">
      <c r="A20" s="19" t="s">
        <v>62</v>
      </c>
      <c r="F20" s="15" t="s">
        <v>47</v>
      </c>
      <c r="G20" s="16"/>
      <c r="H20" s="16"/>
      <c r="I20" s="17"/>
      <c r="J20" s="1">
        <f>MAX(J5:J17)</f>
        <v>0</v>
      </c>
    </row>
    <row r="21" spans="1:11" x14ac:dyDescent="0.25">
      <c r="A21" s="20" t="s">
        <v>63</v>
      </c>
      <c r="F21" s="15" t="s">
        <v>48</v>
      </c>
      <c r="G21" s="16"/>
      <c r="H21" s="16"/>
      <c r="I21" s="17"/>
      <c r="J21" s="1">
        <f>SUMIF(D5:D17,"BALI",J5:J17)</f>
        <v>0</v>
      </c>
    </row>
    <row r="22" spans="1:11" ht="5.25" customHeight="1" x14ac:dyDescent="0.25"/>
    <row r="23" spans="1:11" x14ac:dyDescent="0.25">
      <c r="A23" t="s">
        <v>24</v>
      </c>
    </row>
    <row r="24" spans="1:11" x14ac:dyDescent="0.25">
      <c r="A24" s="5"/>
      <c r="B24" s="5"/>
      <c r="C24" s="14" t="s">
        <v>4</v>
      </c>
      <c r="D24" s="14"/>
      <c r="E24" s="14"/>
      <c r="H24" t="s">
        <v>49</v>
      </c>
    </row>
    <row r="25" spans="1:11" x14ac:dyDescent="0.25">
      <c r="A25" s="1" t="s">
        <v>25</v>
      </c>
      <c r="B25" s="1" t="s">
        <v>7</v>
      </c>
      <c r="C25" s="1" t="s">
        <v>26</v>
      </c>
      <c r="D25" s="1" t="s">
        <v>27</v>
      </c>
      <c r="E25" s="1" t="s">
        <v>28</v>
      </c>
      <c r="G25" s="6" t="s">
        <v>34</v>
      </c>
      <c r="H25" s="6">
        <v>1</v>
      </c>
      <c r="I25" s="6">
        <v>2</v>
      </c>
      <c r="J25" s="6">
        <v>3</v>
      </c>
      <c r="K25" s="6">
        <v>4</v>
      </c>
    </row>
    <row r="26" spans="1:11" x14ac:dyDescent="0.25">
      <c r="A26" s="1" t="s">
        <v>29</v>
      </c>
      <c r="B26" s="1" t="s">
        <v>59</v>
      </c>
      <c r="C26" s="2">
        <v>325000</v>
      </c>
      <c r="D26" s="2">
        <v>869000</v>
      </c>
      <c r="E26" s="2">
        <v>925000</v>
      </c>
      <c r="G26" s="6" t="s">
        <v>35</v>
      </c>
      <c r="H26" s="6" t="s">
        <v>36</v>
      </c>
      <c r="I26" s="6" t="s">
        <v>37</v>
      </c>
      <c r="J26" s="6" t="s">
        <v>38</v>
      </c>
      <c r="K26" s="6" t="s">
        <v>51</v>
      </c>
    </row>
    <row r="27" spans="1:11" x14ac:dyDescent="0.25">
      <c r="A27" s="1" t="s">
        <v>30</v>
      </c>
      <c r="B27" s="1" t="s">
        <v>32</v>
      </c>
      <c r="C27" s="2">
        <v>275500</v>
      </c>
      <c r="D27" s="2">
        <v>872000</v>
      </c>
      <c r="E27" s="2">
        <v>850000</v>
      </c>
    </row>
    <row r="28" spans="1:11" x14ac:dyDescent="0.25">
      <c r="A28" s="1" t="s">
        <v>31</v>
      </c>
      <c r="B28" s="1" t="s">
        <v>33</v>
      </c>
      <c r="C28" s="2">
        <v>300000</v>
      </c>
      <c r="D28" s="2">
        <v>875000</v>
      </c>
      <c r="E28" s="2">
        <v>950000</v>
      </c>
      <c r="G28" s="1" t="s">
        <v>39</v>
      </c>
      <c r="H28" s="1" t="s">
        <v>42</v>
      </c>
      <c r="I28" s="1" t="s">
        <v>43</v>
      </c>
      <c r="J28" s="1" t="s">
        <v>44</v>
      </c>
    </row>
    <row r="29" spans="1:11" x14ac:dyDescent="0.25">
      <c r="G29" s="1" t="s">
        <v>40</v>
      </c>
      <c r="H29" s="1" t="s">
        <v>26</v>
      </c>
      <c r="I29" s="1" t="s">
        <v>27</v>
      </c>
      <c r="J29" s="1" t="s">
        <v>28</v>
      </c>
    </row>
    <row r="30" spans="1:11" x14ac:dyDescent="0.25">
      <c r="G30" s="1" t="s">
        <v>41</v>
      </c>
      <c r="H30" s="7">
        <v>24</v>
      </c>
      <c r="I30" s="7">
        <v>30</v>
      </c>
      <c r="J30" s="7">
        <v>55</v>
      </c>
    </row>
  </sheetData>
  <mergeCells count="5">
    <mergeCell ref="C24:E24"/>
    <mergeCell ref="F18:I18"/>
    <mergeCell ref="F19:I19"/>
    <mergeCell ref="F20:I20"/>
    <mergeCell ref="F21:I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5" sqref="H5:H9"/>
    </sheetView>
  </sheetViews>
  <sheetFormatPr defaultRowHeight="15" x14ac:dyDescent="0.25"/>
  <cols>
    <col min="1" max="1" width="10.85546875" customWidth="1"/>
    <col min="2" max="6" width="11.28515625" bestFit="1" customWidth="1"/>
    <col min="7" max="7" width="12.85546875" bestFit="1" customWidth="1"/>
  </cols>
  <sheetData>
    <row r="1" spans="1:8" x14ac:dyDescent="0.25">
      <c r="A1" t="s">
        <v>52</v>
      </c>
    </row>
    <row r="2" spans="1:8" x14ac:dyDescent="0.25">
      <c r="A2" t="s">
        <v>53</v>
      </c>
    </row>
    <row r="3" spans="1:8" x14ac:dyDescent="0.25">
      <c r="A3" s="18" t="s">
        <v>54</v>
      </c>
      <c r="B3" s="18"/>
      <c r="C3" s="18"/>
      <c r="D3" s="18"/>
      <c r="E3" s="18"/>
      <c r="F3" s="18"/>
      <c r="G3" s="18"/>
    </row>
    <row r="4" spans="1:8" x14ac:dyDescent="0.25">
      <c r="A4" s="1" t="s">
        <v>55</v>
      </c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" t="s">
        <v>56</v>
      </c>
    </row>
    <row r="5" spans="1:8" x14ac:dyDescent="0.25">
      <c r="A5" s="1" t="s">
        <v>26</v>
      </c>
      <c r="B5" s="2">
        <v>180000</v>
      </c>
      <c r="C5" s="2">
        <v>200000</v>
      </c>
      <c r="D5" s="2">
        <v>210000</v>
      </c>
      <c r="E5" s="2">
        <v>200000</v>
      </c>
      <c r="F5" s="2">
        <v>230000</v>
      </c>
      <c r="G5" s="2">
        <f>SUM(B5:F5)</f>
        <v>1020000</v>
      </c>
      <c r="H5" s="13"/>
    </row>
    <row r="6" spans="1:8" x14ac:dyDescent="0.25">
      <c r="A6" s="1" t="s">
        <v>27</v>
      </c>
      <c r="B6" s="2">
        <v>140000</v>
      </c>
      <c r="C6" s="2">
        <v>150000</v>
      </c>
      <c r="D6" s="2">
        <v>160000</v>
      </c>
      <c r="E6" s="2">
        <v>175000</v>
      </c>
      <c r="F6" s="2">
        <v>200000</v>
      </c>
      <c r="G6" s="2">
        <f t="shared" ref="G6:G9" si="0">SUM(B6:F6)</f>
        <v>825000</v>
      </c>
      <c r="H6" s="13"/>
    </row>
    <row r="7" spans="1:8" x14ac:dyDescent="0.25">
      <c r="A7" s="1" t="s">
        <v>28</v>
      </c>
      <c r="B7" s="2">
        <v>80000</v>
      </c>
      <c r="C7" s="2">
        <v>100000</v>
      </c>
      <c r="D7" s="2">
        <v>120000</v>
      </c>
      <c r="E7" s="2">
        <v>100000</v>
      </c>
      <c r="F7" s="2">
        <v>90000</v>
      </c>
      <c r="G7" s="2">
        <f t="shared" si="0"/>
        <v>490000</v>
      </c>
      <c r="H7" s="13"/>
    </row>
    <row r="8" spans="1:8" x14ac:dyDescent="0.25">
      <c r="A8" s="1" t="s">
        <v>57</v>
      </c>
      <c r="B8" s="2">
        <v>85000</v>
      </c>
      <c r="C8" s="2">
        <v>90000</v>
      </c>
      <c r="D8" s="2">
        <v>95000</v>
      </c>
      <c r="E8" s="2">
        <v>120000</v>
      </c>
      <c r="F8" s="2">
        <v>150000</v>
      </c>
      <c r="G8" s="2">
        <f t="shared" si="0"/>
        <v>540000</v>
      </c>
      <c r="H8" s="13"/>
    </row>
    <row r="9" spans="1:8" x14ac:dyDescent="0.25">
      <c r="A9" s="1" t="s">
        <v>58</v>
      </c>
      <c r="B9" s="2">
        <v>100000</v>
      </c>
      <c r="C9" s="2">
        <v>80000</v>
      </c>
      <c r="D9" s="2">
        <v>100000</v>
      </c>
      <c r="E9" s="2">
        <v>90000</v>
      </c>
      <c r="F9" s="2">
        <v>100000</v>
      </c>
      <c r="G9" s="2">
        <f t="shared" si="0"/>
        <v>470000</v>
      </c>
      <c r="H9" s="13"/>
    </row>
    <row r="10" spans="1:8" x14ac:dyDescent="0.25">
      <c r="G10" s="12">
        <f>SUM(G5:G9)</f>
        <v>3345000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2016-05-30T02:52:18Z</dcterms:created>
  <dcterms:modified xsi:type="dcterms:W3CDTF">2016-05-31T13:39:08Z</dcterms:modified>
</cp:coreProperties>
</file>